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AF14" i="1" l="1"/>
  <c r="AF13" i="1"/>
  <c r="AF12" i="1"/>
  <c r="F41" i="1"/>
  <c r="F39" i="1"/>
  <c r="E41" i="1"/>
  <c r="E39" i="1"/>
  <c r="F40" i="1"/>
  <c r="F37" i="1"/>
  <c r="E40" i="1"/>
  <c r="E37" i="1"/>
  <c r="AF6" i="1"/>
  <c r="AF5" i="1"/>
  <c r="AF4" i="1"/>
  <c r="AF3" i="1"/>
  <c r="AF2" i="1"/>
  <c r="AF7" i="1"/>
  <c r="AF21" i="1"/>
  <c r="AF20" i="1"/>
  <c r="AF19" i="1"/>
  <c r="AF18" i="1"/>
  <c r="AF8" i="1"/>
  <c r="I48" i="1" l="1"/>
  <c r="I47" i="1"/>
  <c r="I46" i="1"/>
  <c r="I45" i="1"/>
  <c r="E48" i="1"/>
  <c r="E47" i="1"/>
  <c r="E46" i="1"/>
  <c r="E45" i="1"/>
  <c r="E49" i="1"/>
  <c r="E50" i="1"/>
  <c r="E51" i="1"/>
  <c r="Q12" i="1" l="1"/>
  <c r="L14" i="1" s="1"/>
  <c r="P12" i="1"/>
  <c r="M14" i="1" s="1"/>
  <c r="Q13" i="1"/>
  <c r="P13" i="1"/>
  <c r="O14" i="1" s="1"/>
  <c r="O12" i="1"/>
  <c r="L13" i="1" s="1"/>
  <c r="N12" i="1"/>
  <c r="M13" i="1" s="1"/>
  <c r="F35" i="1"/>
  <c r="F34" i="1"/>
  <c r="E35" i="1"/>
  <c r="E34" i="1"/>
  <c r="F32" i="1"/>
  <c r="F31" i="1"/>
  <c r="E32" i="1"/>
  <c r="E31" i="1"/>
  <c r="M8" i="1"/>
  <c r="L8" i="1"/>
  <c r="Y2" i="1"/>
  <c r="X2" i="1"/>
  <c r="R6" i="1"/>
  <c r="U5" i="1"/>
  <c r="T5" i="1"/>
  <c r="S6" i="1" s="1"/>
  <c r="W4" i="1"/>
  <c r="P7" i="1" s="1"/>
  <c r="V4" i="1"/>
  <c r="Q7" i="1" s="1"/>
  <c r="W3" i="1"/>
  <c r="N7" i="1" s="1"/>
  <c r="V3" i="1"/>
  <c r="O7" i="1" s="1"/>
  <c r="F30" i="1"/>
  <c r="E30" i="1"/>
  <c r="F29" i="1"/>
  <c r="E29" i="1"/>
  <c r="F28" i="1"/>
  <c r="E28" i="1"/>
  <c r="F25" i="1"/>
  <c r="E25" i="1"/>
  <c r="S18" i="1"/>
  <c r="L21" i="1" s="1"/>
  <c r="R18" i="1"/>
  <c r="M21" i="1" s="1"/>
  <c r="F24" i="1"/>
  <c r="E24" i="1"/>
  <c r="Y3" i="1"/>
  <c r="N8" i="1" s="1"/>
  <c r="X3" i="1"/>
  <c r="O8" i="1" s="1"/>
  <c r="Q2" i="1"/>
  <c r="L4" i="1" s="1"/>
  <c r="P2" i="1"/>
  <c r="M4" i="1" s="1"/>
  <c r="F23" i="1"/>
  <c r="E23" i="1"/>
  <c r="F22" i="1"/>
  <c r="E22" i="1"/>
  <c r="Q19" i="1"/>
  <c r="N20" i="1" s="1"/>
  <c r="P19" i="1"/>
  <c r="O20" i="1" s="1"/>
  <c r="F21" i="1"/>
  <c r="E21" i="1"/>
  <c r="S7" i="1"/>
  <c r="R7" i="1"/>
  <c r="W5" i="1"/>
  <c r="V5" i="1"/>
  <c r="P8" i="1"/>
  <c r="Y4" i="1"/>
  <c r="X4" i="1"/>
  <c r="Q8" i="1" s="1"/>
  <c r="O6" i="1"/>
  <c r="U3" i="1"/>
  <c r="N6" i="1" s="1"/>
  <c r="T3" i="1"/>
  <c r="F20" i="1"/>
  <c r="E20" i="1"/>
  <c r="F19" i="1"/>
  <c r="E19" i="1"/>
  <c r="F18" i="1"/>
  <c r="E18" i="1"/>
  <c r="S20" i="1"/>
  <c r="P21" i="1" s="1"/>
  <c r="R20" i="1"/>
  <c r="Q21" i="1" s="1"/>
  <c r="F17" i="1"/>
  <c r="E17" i="1"/>
  <c r="S4" i="1"/>
  <c r="P5" i="1" s="1"/>
  <c r="R4" i="1"/>
  <c r="Q5" i="1" s="1"/>
  <c r="Y7" i="1"/>
  <c r="V8" i="1" s="1"/>
  <c r="X7" i="1"/>
  <c r="W8" i="1" s="1"/>
  <c r="U2" i="1"/>
  <c r="L6" i="1" s="1"/>
  <c r="T2" i="1"/>
  <c r="M6" i="1" s="1"/>
  <c r="F16" i="1"/>
  <c r="E16" i="1"/>
  <c r="F15" i="1"/>
  <c r="E15" i="1"/>
  <c r="F14" i="1"/>
  <c r="E14" i="1"/>
  <c r="O18" i="1"/>
  <c r="L19" i="1" s="1"/>
  <c r="N18" i="1"/>
  <c r="M19" i="1" s="1"/>
  <c r="F13" i="1"/>
  <c r="E13" i="1"/>
  <c r="U4" i="1"/>
  <c r="T4" i="1"/>
  <c r="Q6" i="1"/>
  <c r="P6" i="1"/>
  <c r="F12" i="1"/>
  <c r="S8" i="1"/>
  <c r="Y5" i="1"/>
  <c r="R8" i="1" s="1"/>
  <c r="X5" i="1"/>
  <c r="M3" i="1"/>
  <c r="O2" i="1"/>
  <c r="L3" i="1" s="1"/>
  <c r="N2" i="1"/>
  <c r="E12" i="1"/>
  <c r="F11" i="1"/>
  <c r="E11" i="1"/>
  <c r="F10" i="1"/>
  <c r="E10" i="1"/>
  <c r="O21" i="1"/>
  <c r="S19" i="1"/>
  <c r="N21" i="1" s="1"/>
  <c r="R19" i="1"/>
  <c r="F9" i="1"/>
  <c r="E9" i="1"/>
  <c r="S3" i="1"/>
  <c r="N5" i="1" s="1"/>
  <c r="R3" i="1"/>
  <c r="O5" i="1" s="1"/>
  <c r="Y6" i="1"/>
  <c r="T8" i="1" s="1"/>
  <c r="X6" i="1"/>
  <c r="U8" i="1" s="1"/>
  <c r="L7" i="1"/>
  <c r="W2" i="1"/>
  <c r="V2" i="1"/>
  <c r="M7" i="1" s="1"/>
  <c r="F8" i="1"/>
  <c r="E8" i="1"/>
  <c r="F7" i="1"/>
  <c r="E7" i="1"/>
  <c r="F6" i="1"/>
  <c r="E6" i="1"/>
  <c r="Q18" i="1"/>
  <c r="L20" i="1" s="1"/>
  <c r="P18" i="1"/>
  <c r="M20" i="1" s="1"/>
  <c r="F5" i="1"/>
  <c r="E5" i="1"/>
  <c r="W6" i="1"/>
  <c r="V6" i="1"/>
  <c r="Q3" i="1"/>
  <c r="N4" i="1" s="1"/>
  <c r="P3" i="1"/>
  <c r="O4" i="1" s="1"/>
  <c r="S2" i="1"/>
  <c r="L5" i="1" s="1"/>
  <c r="R2" i="1"/>
  <c r="F4" i="1"/>
  <c r="E4" i="1"/>
  <c r="F3" i="1"/>
  <c r="E3" i="1"/>
  <c r="F2" i="1"/>
  <c r="E2" i="1"/>
  <c r="AB11" i="1"/>
  <c r="AB12" i="1"/>
  <c r="AB17" i="1"/>
  <c r="K14" i="1"/>
  <c r="E38" i="1" s="1"/>
  <c r="K13" i="1"/>
  <c r="E36" i="1" s="1"/>
  <c r="K12" i="1"/>
  <c r="F38" i="1" s="1"/>
  <c r="AA13" i="1" l="1"/>
  <c r="AB13" i="1"/>
  <c r="AA12" i="1"/>
  <c r="AC12" i="1" s="1"/>
  <c r="E33" i="1"/>
  <c r="F33" i="1"/>
  <c r="AB19" i="1"/>
  <c r="AA19" i="1"/>
  <c r="AB4" i="1"/>
  <c r="F36" i="1"/>
  <c r="AA21" i="1"/>
  <c r="AB20" i="1"/>
  <c r="AB21" i="1"/>
  <c r="AA20" i="1"/>
  <c r="AC20" i="1" s="1"/>
  <c r="AB3" i="1"/>
  <c r="AA4" i="1"/>
  <c r="AA6" i="1"/>
  <c r="AA2" i="1"/>
  <c r="AB8" i="1"/>
  <c r="AA8" i="1"/>
  <c r="AB6" i="1"/>
  <c r="AC6" i="1" s="1"/>
  <c r="AB18" i="1"/>
  <c r="AA18" i="1"/>
  <c r="AA3" i="1"/>
  <c r="T7" i="1"/>
  <c r="AA7" i="1" s="1"/>
  <c r="U7" i="1"/>
  <c r="AB7" i="1" s="1"/>
  <c r="AB2" i="1"/>
  <c r="AC2" i="1" s="1"/>
  <c r="M5" i="1"/>
  <c r="AB5" i="1" s="1"/>
  <c r="N14" i="1"/>
  <c r="AB14" i="1"/>
  <c r="AA14" i="1"/>
  <c r="AA5" i="1"/>
  <c r="AC19" i="1"/>
  <c r="AC13" i="1" l="1"/>
  <c r="AC14" i="1"/>
  <c r="AC4" i="1"/>
  <c r="AC21" i="1"/>
  <c r="AC8" i="1"/>
  <c r="AC3" i="1"/>
  <c r="AC18" i="1"/>
  <c r="AC5" i="1"/>
  <c r="AC7" i="1"/>
</calcChain>
</file>

<file path=xl/sharedStrings.xml><?xml version="1.0" encoding="utf-8"?>
<sst xmlns="http://schemas.openxmlformats.org/spreadsheetml/2006/main" count="182" uniqueCount="105">
  <si>
    <t>lp.</t>
  </si>
  <si>
    <t>Godzina</t>
  </si>
  <si>
    <t>Boisko</t>
  </si>
  <si>
    <t>Gr.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</si>
  <si>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</si>
  <si>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</si>
  <si>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</si>
  <si>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</si>
  <si>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</si>
  <si>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</si>
  <si>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</si>
  <si>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</si>
  <si>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</si>
  <si>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</si>
  <si>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</si>
  <si>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</si>
  <si>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</si>
  <si>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</si>
  <si>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</si>
  <si>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</si>
  <si>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Sędzia</t>
  </si>
  <si>
    <t>Wynik</t>
  </si>
  <si>
    <t>Drużyna B</t>
  </si>
  <si>
    <t>Drużyna A</t>
  </si>
  <si>
    <t>SET A</t>
  </si>
  <si>
    <t>MOSW A</t>
  </si>
  <si>
    <t>MOSW B</t>
  </si>
  <si>
    <t>LEŚNA</t>
  </si>
  <si>
    <t>KALISZ</t>
  </si>
  <si>
    <t>SET B</t>
  </si>
  <si>
    <t>GRUPA A</t>
  </si>
  <si>
    <t>pkt.</t>
  </si>
  <si>
    <t>+</t>
  </si>
  <si>
    <t>-</t>
  </si>
  <si>
    <t>\</t>
  </si>
  <si>
    <t>A1</t>
  </si>
  <si>
    <t>A2</t>
  </si>
  <si>
    <t>A3</t>
  </si>
  <si>
    <t>A4</t>
  </si>
  <si>
    <t>A5</t>
  </si>
  <si>
    <t>A6</t>
  </si>
  <si>
    <t>A7</t>
  </si>
  <si>
    <t>Miejsce</t>
  </si>
  <si>
    <t>2A</t>
  </si>
  <si>
    <t>3A</t>
  </si>
  <si>
    <t>A</t>
  </si>
  <si>
    <t>5A</t>
  </si>
  <si>
    <t>6A</t>
  </si>
  <si>
    <t>7A</t>
  </si>
  <si>
    <t>GRUPA C</t>
  </si>
  <si>
    <t>C1</t>
  </si>
  <si>
    <t>C2</t>
  </si>
  <si>
    <t>C3</t>
  </si>
  <si>
    <t>GRUPA K</t>
  </si>
  <si>
    <t>SET</t>
  </si>
  <si>
    <t>MOSW</t>
  </si>
  <si>
    <t>OLIMPIJCZYK</t>
  </si>
  <si>
    <t>POWIŚLE</t>
  </si>
  <si>
    <t>1K</t>
  </si>
  <si>
    <t>2K</t>
  </si>
  <si>
    <t>3K</t>
  </si>
  <si>
    <t>4K</t>
  </si>
  <si>
    <t>17.</t>
  </si>
  <si>
    <t>18.</t>
  </si>
  <si>
    <t>19.</t>
  </si>
  <si>
    <t>20.</t>
  </si>
  <si>
    <t>21.</t>
  </si>
  <si>
    <t>22.</t>
  </si>
  <si>
    <t>23.</t>
  </si>
  <si>
    <t>24.</t>
  </si>
  <si>
    <t>K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</si>
  <si>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</si>
  <si>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</si>
  <si>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</si>
  <si>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</si>
  <si>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</si>
  <si>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</si>
  <si>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</si>
  <si>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</si>
  <si>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</si>
  <si>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W28</t>
  </si>
  <si>
    <t>W29</t>
  </si>
  <si>
    <t>34.</t>
  </si>
  <si>
    <t>35.</t>
  </si>
  <si>
    <t>36.</t>
  </si>
  <si>
    <t>37.</t>
  </si>
  <si>
    <t>38.</t>
  </si>
  <si>
    <t>PF</t>
  </si>
  <si>
    <t>C</t>
  </si>
  <si>
    <t>F3</t>
  </si>
  <si>
    <t>F1</t>
  </si>
  <si>
    <t>P31/32</t>
  </si>
  <si>
    <t>P28/29</t>
  </si>
  <si>
    <t>W31/32</t>
  </si>
  <si>
    <t>W28/29</t>
  </si>
  <si>
    <t>SENIORZY</t>
  </si>
  <si>
    <t>SENIORKI</t>
  </si>
  <si>
    <t>M</t>
  </si>
  <si>
    <t>I</t>
  </si>
  <si>
    <t>II</t>
  </si>
  <si>
    <t>III</t>
  </si>
  <si>
    <t>IV</t>
  </si>
  <si>
    <t>VII</t>
  </si>
  <si>
    <t>VI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</si>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</sst>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8" xfId="0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topLeftCell="A27" zoomScaleNormal="100" workbookViewId="0">
      <selection activeCell="G42" sqref="G42"/>
    </sheetView>
  </sheetViews>
  <sheetFormatPr defaultRowHeight="15" x14ac:dyDescent="0.25"/>
  <cols>
    <col min="1" max="1" width="2.85546875" style="4" customWidth="1"/>
    <col min="2" max="2" width="7.42578125" style="9" customWidth="1"/>
    <col min="3" max="3" width="6.42578125" style="4" customWidth="1"/>
    <col min="4" max="4" width="2.85546875" style="4" customWidth="1"/>
    <col min="5" max="6" width="11.42578125" style="4" customWidth="1"/>
    <col min="7" max="8" width="2.85546875" style="4" customWidth="1"/>
    <col min="9" max="9" width="11.42578125" style="4" customWidth="1"/>
    <col min="10" max="10" width="9.140625" style="4"/>
    <col min="11" max="11" width="11.42578125" style="4" customWidth="1"/>
    <col min="12" max="25" width="2.85546875" style="4" customWidth="1"/>
    <col min="26" max="26" width="2.85546875" style="18" customWidth="1"/>
    <col min="27" max="27" width="2.85546875" style="4" customWidth="1"/>
    <col min="28" max="30" width="3.42578125" style="4" customWidth="1"/>
    <col min="31" max="31" width="6.42578125" style="4" customWidth="1"/>
  </cols>
  <sheetData>
    <row r="1" spans="1:32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23</v>
      </c>
      <c r="F1" s="2" t="s">
        <v>22</v>
      </c>
      <c r="G1" s="20" t="s">
        <v>21</v>
      </c>
      <c r="H1" s="20"/>
      <c r="I1" s="2" t="s">
        <v>20</v>
      </c>
      <c r="K1" s="5" t="s">
        <v>30</v>
      </c>
      <c r="L1" s="6" t="s">
        <v>35</v>
      </c>
      <c r="M1" s="7"/>
      <c r="N1" s="6" t="s">
        <v>36</v>
      </c>
      <c r="O1" s="7"/>
      <c r="P1" s="6" t="s">
        <v>37</v>
      </c>
      <c r="Q1" s="7"/>
      <c r="R1" s="6" t="s">
        <v>38</v>
      </c>
      <c r="S1" s="7"/>
      <c r="T1" s="6" t="s">
        <v>39</v>
      </c>
      <c r="U1" s="7"/>
      <c r="V1" s="6" t="s">
        <v>40</v>
      </c>
      <c r="W1" s="7"/>
      <c r="X1" s="6" t="s">
        <v>41</v>
      </c>
      <c r="Y1" s="7"/>
      <c r="Z1" s="8"/>
      <c r="AA1" s="5" t="s">
        <v>32</v>
      </c>
      <c r="AB1" s="5" t="s">
        <v>33</v>
      </c>
      <c r="AC1" s="5" t="s">
        <v>34</v>
      </c>
      <c r="AD1" s="5" t="s">
        <v>97</v>
      </c>
      <c r="AE1" s="5" t="s">
        <v>31</v>
      </c>
      <c r="AF1" s="1" t="s">
        <v>42</v>
      </c>
    </row>
    <row r="2" spans="1:32" x14ac:dyDescent="0.25">
      <c r="A2" s="4" t="s">
        <v>4</v>
      </c>
      <c r="B2" s="9">
        <v>0.33333333333333331</v>
      </c>
      <c r="C2" s="4">
        <v>1</v>
      </c>
      <c r="D2" s="4" t="s">
        <v>45</v>
      </c>
      <c r="E2" s="4" t="str">
        <f>K2</f>
        <v>SET A</v>
      </c>
      <c r="F2" s="4" t="str">
        <f>K5</f>
        <v>LEŚNA</v>
      </c>
      <c r="G2" s="4">
        <v>6</v>
      </c>
      <c r="H2" s="4">
        <v>2</v>
      </c>
      <c r="I2" s="4" t="s">
        <v>57</v>
      </c>
      <c r="K2" s="5" t="s">
        <v>24</v>
      </c>
      <c r="L2" s="10"/>
      <c r="M2" s="10"/>
      <c r="N2" s="5">
        <f>G10</f>
        <v>5</v>
      </c>
      <c r="O2" s="5">
        <f>H10</f>
        <v>2</v>
      </c>
      <c r="P2" s="5">
        <f>H22</f>
        <v>7</v>
      </c>
      <c r="Q2" s="5">
        <f>G22</f>
        <v>1</v>
      </c>
      <c r="R2" s="5">
        <f>G2</f>
        <v>6</v>
      </c>
      <c r="S2" s="5">
        <f>H2</f>
        <v>2</v>
      </c>
      <c r="T2" s="5">
        <f>G14</f>
        <v>8</v>
      </c>
      <c r="U2" s="5">
        <f>H14</f>
        <v>5</v>
      </c>
      <c r="V2" s="5">
        <f>H6</f>
        <v>2</v>
      </c>
      <c r="W2" s="5">
        <f>G6</f>
        <v>2</v>
      </c>
      <c r="X2" s="5">
        <f>G30</f>
        <v>6</v>
      </c>
      <c r="Y2" s="5">
        <f>H30</f>
        <v>2</v>
      </c>
      <c r="Z2" s="11"/>
      <c r="AA2" s="5">
        <f>N2+P2+R2+T2+V2+L2+X2</f>
        <v>34</v>
      </c>
      <c r="AB2" s="5">
        <f>-W2-Y2-U2-S2-Q2-O2-M2</f>
        <v>-14</v>
      </c>
      <c r="AC2" s="5">
        <f>AB2+AA2</f>
        <v>20</v>
      </c>
      <c r="AD2" s="5" t="s">
        <v>98</v>
      </c>
      <c r="AE2" s="5">
        <v>17</v>
      </c>
      <c r="AF2" t="str">
        <f>K2</f>
        <v>SET A</v>
      </c>
    </row>
    <row r="3" spans="1:32" x14ac:dyDescent="0.25">
      <c r="A3" s="4" t="s">
        <v>5</v>
      </c>
      <c r="B3" s="9">
        <v>0.35416666666666669</v>
      </c>
      <c r="C3" s="4">
        <v>1</v>
      </c>
      <c r="D3" s="4" t="s">
        <v>45</v>
      </c>
      <c r="E3" s="4" t="str">
        <f>K3</f>
        <v>MOSW A</v>
      </c>
      <c r="F3" s="4" t="str">
        <f>K4</f>
        <v>MOSW B</v>
      </c>
      <c r="G3" s="4">
        <v>7</v>
      </c>
      <c r="H3" s="4">
        <v>1</v>
      </c>
      <c r="I3" s="4" t="s">
        <v>29</v>
      </c>
      <c r="K3" s="5" t="s">
        <v>25</v>
      </c>
      <c r="L3" s="5">
        <f>O2</f>
        <v>2</v>
      </c>
      <c r="M3" s="5">
        <f>N2</f>
        <v>5</v>
      </c>
      <c r="N3" s="10"/>
      <c r="O3" s="10"/>
      <c r="P3" s="5">
        <f>G3</f>
        <v>7</v>
      </c>
      <c r="Q3" s="5">
        <f>H3</f>
        <v>1</v>
      </c>
      <c r="R3" s="5">
        <f>H8</f>
        <v>7</v>
      </c>
      <c r="S3" s="5">
        <f>G8</f>
        <v>0</v>
      </c>
      <c r="T3" s="5">
        <f>G18</f>
        <v>4</v>
      </c>
      <c r="U3" s="5">
        <f>H18</f>
        <v>0</v>
      </c>
      <c r="V3" s="5">
        <f>G28</f>
        <v>5</v>
      </c>
      <c r="W3" s="5">
        <f>H28</f>
        <v>2</v>
      </c>
      <c r="X3" s="5">
        <f>G23</f>
        <v>10</v>
      </c>
      <c r="Y3" s="5">
        <f>H23</f>
        <v>1</v>
      </c>
      <c r="Z3" s="12"/>
      <c r="AA3" s="5">
        <f>X3+V3+T3+R3+P3+N3+L3</f>
        <v>35</v>
      </c>
      <c r="AB3" s="5">
        <f>-M3-O3-Q3-S3-U3-W3-Y3</f>
        <v>-9</v>
      </c>
      <c r="AC3" s="5">
        <f>AB3+AA3</f>
        <v>26</v>
      </c>
      <c r="AD3" s="5" t="s">
        <v>99</v>
      </c>
      <c r="AE3" s="5">
        <v>16</v>
      </c>
      <c r="AF3" t="str">
        <f>K3</f>
        <v>MOSW A</v>
      </c>
    </row>
    <row r="4" spans="1:32" x14ac:dyDescent="0.25">
      <c r="A4" s="4" t="s">
        <v>6</v>
      </c>
      <c r="B4" s="9">
        <v>0.375</v>
      </c>
      <c r="C4" s="4">
        <v>1</v>
      </c>
      <c r="D4" s="4" t="s">
        <v>45</v>
      </c>
      <c r="E4" s="4" t="str">
        <f>K6</f>
        <v>KALISZ</v>
      </c>
      <c r="F4" s="4" t="str">
        <f>K7</f>
        <v>POWIŚLE</v>
      </c>
      <c r="G4" s="4">
        <v>4</v>
      </c>
      <c r="H4" s="4">
        <v>4</v>
      </c>
      <c r="I4" s="4" t="s">
        <v>27</v>
      </c>
      <c r="K4" s="5" t="s">
        <v>26</v>
      </c>
      <c r="L4" s="5">
        <f>Q2</f>
        <v>1</v>
      </c>
      <c r="M4" s="5">
        <f>P2</f>
        <v>7</v>
      </c>
      <c r="N4" s="5">
        <f>Q3</f>
        <v>1</v>
      </c>
      <c r="O4" s="5">
        <f>P3</f>
        <v>7</v>
      </c>
      <c r="P4" s="10"/>
      <c r="Q4" s="10"/>
      <c r="R4" s="5">
        <f>H16</f>
        <v>4</v>
      </c>
      <c r="S4" s="5">
        <f>G16</f>
        <v>3</v>
      </c>
      <c r="T4" s="5">
        <f>H12</f>
        <v>4</v>
      </c>
      <c r="U4" s="5">
        <f>G12</f>
        <v>6</v>
      </c>
      <c r="V4" s="5">
        <f>H25</f>
        <v>5</v>
      </c>
      <c r="W4" s="5">
        <f>G25</f>
        <v>4</v>
      </c>
      <c r="X4" s="5">
        <f>H19</f>
        <v>5</v>
      </c>
      <c r="Y4" s="5">
        <f>G19</f>
        <v>3</v>
      </c>
      <c r="Z4" s="12"/>
      <c r="AA4" s="5">
        <f t="shared" ref="AA4" si="0">N4+P4+R4+T4+V4+L4+X4</f>
        <v>20</v>
      </c>
      <c r="AB4" s="5">
        <f t="shared" ref="AB4" si="1">-W4-Y4-U4-S4-Q4-O4-M4</f>
        <v>-30</v>
      </c>
      <c r="AC4" s="5">
        <f t="shared" ref="AC4:AC21" si="2">AB4+AA4</f>
        <v>-10</v>
      </c>
      <c r="AD4" s="5" t="s">
        <v>103</v>
      </c>
      <c r="AE4" s="5">
        <v>10</v>
      </c>
      <c r="AF4" t="str">
        <f>K5</f>
        <v>LEŚNA</v>
      </c>
    </row>
    <row r="5" spans="1:32" x14ac:dyDescent="0.25">
      <c r="A5" s="4" t="s">
        <v>7</v>
      </c>
      <c r="B5" s="9">
        <v>0.39583333333333331</v>
      </c>
      <c r="C5" s="4">
        <v>1</v>
      </c>
      <c r="D5" s="4" t="s">
        <v>70</v>
      </c>
      <c r="E5" s="4" t="str">
        <f>K18</f>
        <v>SET</v>
      </c>
      <c r="F5" s="4" t="str">
        <f>K20</f>
        <v>POWIŚLE</v>
      </c>
      <c r="G5" s="4">
        <v>2</v>
      </c>
      <c r="H5" s="4">
        <v>4</v>
      </c>
      <c r="I5" s="4" t="s">
        <v>55</v>
      </c>
      <c r="K5" s="5" t="s">
        <v>27</v>
      </c>
      <c r="L5" s="5">
        <f>S2</f>
        <v>2</v>
      </c>
      <c r="M5" s="5">
        <f>R2</f>
        <v>6</v>
      </c>
      <c r="N5" s="5">
        <f>S3</f>
        <v>0</v>
      </c>
      <c r="O5" s="5">
        <f>R3</f>
        <v>7</v>
      </c>
      <c r="P5" s="5">
        <f>S4</f>
        <v>3</v>
      </c>
      <c r="Q5" s="5">
        <f>R4</f>
        <v>4</v>
      </c>
      <c r="R5" s="10"/>
      <c r="S5" s="10"/>
      <c r="T5" s="5">
        <f>H29</f>
        <v>6</v>
      </c>
      <c r="U5" s="5">
        <f>G29</f>
        <v>4</v>
      </c>
      <c r="V5" s="5">
        <f>G20</f>
        <v>6</v>
      </c>
      <c r="W5" s="5">
        <f>H20</f>
        <v>3</v>
      </c>
      <c r="X5" s="5">
        <f>H11</f>
        <v>7</v>
      </c>
      <c r="Y5" s="5">
        <f>G11</f>
        <v>3</v>
      </c>
      <c r="Z5" s="12"/>
      <c r="AA5" s="5">
        <f t="shared" ref="AA5" si="3">X5+V5+T5+R5+P5+N5+L5</f>
        <v>24</v>
      </c>
      <c r="AB5" s="5">
        <f t="shared" ref="AB5" si="4">-M5-O5-Q5-S5-U5-W5-Y5</f>
        <v>-27</v>
      </c>
      <c r="AC5" s="5">
        <f t="shared" si="2"/>
        <v>-3</v>
      </c>
      <c r="AD5" s="5" t="s">
        <v>100</v>
      </c>
      <c r="AE5" s="5">
        <v>14</v>
      </c>
      <c r="AF5" t="str">
        <f>K6</f>
        <v>KALISZ</v>
      </c>
    </row>
    <row r="6" spans="1:32" x14ac:dyDescent="0.25">
      <c r="A6" s="4" t="s">
        <v>8</v>
      </c>
      <c r="B6" s="9">
        <v>0.41666666666666702</v>
      </c>
      <c r="C6" s="4">
        <v>1</v>
      </c>
      <c r="D6" s="4" t="s">
        <v>45</v>
      </c>
      <c r="E6" s="4" t="str">
        <f>K7</f>
        <v>POWIŚLE</v>
      </c>
      <c r="F6" s="4" t="str">
        <f>K2</f>
        <v>SET A</v>
      </c>
      <c r="G6" s="4">
        <v>2</v>
      </c>
      <c r="H6" s="4">
        <v>2</v>
      </c>
      <c r="I6" s="4" t="s">
        <v>25</v>
      </c>
      <c r="K6" s="5" t="s">
        <v>28</v>
      </c>
      <c r="L6" s="5">
        <f>U2</f>
        <v>5</v>
      </c>
      <c r="M6" s="5">
        <f>T2</f>
        <v>8</v>
      </c>
      <c r="N6" s="5">
        <f>U3</f>
        <v>0</v>
      </c>
      <c r="O6" s="5">
        <f>T3</f>
        <v>4</v>
      </c>
      <c r="P6" s="5">
        <f>G12</f>
        <v>6</v>
      </c>
      <c r="Q6" s="5">
        <f>H12</f>
        <v>4</v>
      </c>
      <c r="R6" s="5">
        <f>U5</f>
        <v>4</v>
      </c>
      <c r="S6" s="5">
        <f>T5</f>
        <v>6</v>
      </c>
      <c r="T6" s="10"/>
      <c r="U6" s="10"/>
      <c r="V6" s="5">
        <f>G4</f>
        <v>4</v>
      </c>
      <c r="W6" s="5">
        <f>H4</f>
        <v>4</v>
      </c>
      <c r="X6" s="5">
        <f>H7</f>
        <v>6</v>
      </c>
      <c r="Y6" s="5">
        <f>G7</f>
        <v>4</v>
      </c>
      <c r="Z6" s="12"/>
      <c r="AA6" s="5">
        <f t="shared" ref="AA6" si="5">N6+P6+R6+T6+V6+L6+X6</f>
        <v>25</v>
      </c>
      <c r="AB6" s="5">
        <f t="shared" ref="AB6" si="6">-W6-Y6-U6-S6-Q6-O6-M6</f>
        <v>-30</v>
      </c>
      <c r="AC6" s="5">
        <f t="shared" si="2"/>
        <v>-5</v>
      </c>
      <c r="AD6" s="5" t="s">
        <v>101</v>
      </c>
      <c r="AE6" s="5">
        <v>11</v>
      </c>
      <c r="AF6" t="str">
        <f>K7</f>
        <v>POWIŚLE</v>
      </c>
    </row>
    <row r="7" spans="1:32" x14ac:dyDescent="0.25">
      <c r="A7" s="4" t="s">
        <v>9</v>
      </c>
      <c r="B7" s="9">
        <v>0.4375</v>
      </c>
      <c r="C7" s="4">
        <v>1</v>
      </c>
      <c r="D7" s="4" t="s">
        <v>45</v>
      </c>
      <c r="E7" s="4" t="str">
        <f>K8</f>
        <v>SET B</v>
      </c>
      <c r="F7" s="4" t="str">
        <f>K6</f>
        <v>KALISZ</v>
      </c>
      <c r="G7" s="4">
        <v>4</v>
      </c>
      <c r="H7" s="4">
        <v>6</v>
      </c>
      <c r="I7" s="4" t="s">
        <v>26</v>
      </c>
      <c r="K7" s="5" t="s">
        <v>57</v>
      </c>
      <c r="L7" s="5">
        <f>W2</f>
        <v>2</v>
      </c>
      <c r="M7" s="5">
        <f>V2</f>
        <v>2</v>
      </c>
      <c r="N7" s="5">
        <f>W3</f>
        <v>2</v>
      </c>
      <c r="O7" s="5">
        <f>V3</f>
        <v>5</v>
      </c>
      <c r="P7" s="5">
        <f>W4</f>
        <v>4</v>
      </c>
      <c r="Q7" s="5">
        <f>V4</f>
        <v>5</v>
      </c>
      <c r="R7" s="5">
        <f>W5</f>
        <v>3</v>
      </c>
      <c r="S7" s="5">
        <f>V5</f>
        <v>6</v>
      </c>
      <c r="T7" s="5">
        <f>W6</f>
        <v>4</v>
      </c>
      <c r="U7" s="5">
        <f>V6</f>
        <v>4</v>
      </c>
      <c r="V7" s="10"/>
      <c r="W7" s="10"/>
      <c r="X7" s="5">
        <f>G15</f>
        <v>7</v>
      </c>
      <c r="Y7" s="5">
        <f>H15</f>
        <v>3</v>
      </c>
      <c r="Z7" s="12"/>
      <c r="AA7" s="5">
        <f t="shared" ref="AA7" si="7">X7+V7+T7+R7+P7+N7+L7</f>
        <v>22</v>
      </c>
      <c r="AB7" s="5">
        <f t="shared" ref="AB7" si="8">-M7-O7-Q7-S7-U7-W7-Y7</f>
        <v>-25</v>
      </c>
      <c r="AC7" s="5">
        <f t="shared" si="2"/>
        <v>-3</v>
      </c>
      <c r="AD7" s="5" t="s">
        <v>104</v>
      </c>
      <c r="AE7" s="5">
        <v>10</v>
      </c>
      <c r="AF7" t="str">
        <f>K4</f>
        <v>MOSW B</v>
      </c>
    </row>
    <row r="8" spans="1:32" x14ac:dyDescent="0.25">
      <c r="A8" s="4" t="s">
        <v>10</v>
      </c>
      <c r="B8" s="9">
        <v>0.45833333333333298</v>
      </c>
      <c r="C8" s="4">
        <v>1</v>
      </c>
      <c r="D8" s="4" t="s">
        <v>45</v>
      </c>
      <c r="E8" s="4" t="str">
        <f>K5</f>
        <v>LEŚNA</v>
      </c>
      <c r="F8" s="4" t="str">
        <f>K3</f>
        <v>MOSW A</v>
      </c>
      <c r="G8" s="4">
        <v>0</v>
      </c>
      <c r="H8" s="4">
        <v>7</v>
      </c>
      <c r="I8" s="4" t="s">
        <v>24</v>
      </c>
      <c r="K8" s="5" t="s">
        <v>29</v>
      </c>
      <c r="L8" s="5">
        <f>Y2</f>
        <v>2</v>
      </c>
      <c r="M8" s="5">
        <f>X2</f>
        <v>6</v>
      </c>
      <c r="N8" s="5">
        <f>Y3</f>
        <v>1</v>
      </c>
      <c r="O8" s="5">
        <f>X3</f>
        <v>10</v>
      </c>
      <c r="P8" s="5">
        <f>Y4</f>
        <v>3</v>
      </c>
      <c r="Q8" s="5">
        <f>X4</f>
        <v>5</v>
      </c>
      <c r="R8" s="5">
        <f>Y5</f>
        <v>3</v>
      </c>
      <c r="S8" s="5">
        <f>X5</f>
        <v>7</v>
      </c>
      <c r="T8" s="5">
        <f>Y6</f>
        <v>4</v>
      </c>
      <c r="U8" s="5">
        <f>X6</f>
        <v>6</v>
      </c>
      <c r="V8" s="5">
        <f>Y7</f>
        <v>3</v>
      </c>
      <c r="W8" s="5">
        <f>X7</f>
        <v>7</v>
      </c>
      <c r="X8" s="10"/>
      <c r="Y8" s="10"/>
      <c r="Z8" s="13"/>
      <c r="AA8" s="5">
        <f t="shared" ref="AA8" si="9">N8+P8+R8+T8+V8+L8+X8</f>
        <v>16</v>
      </c>
      <c r="AB8" s="5">
        <f t="shared" ref="AB8" si="10">-W8-Y8-U8-S8-Q8-O8-M8</f>
        <v>-41</v>
      </c>
      <c r="AC8" s="5">
        <f t="shared" si="2"/>
        <v>-25</v>
      </c>
      <c r="AD8" s="5" t="s">
        <v>102</v>
      </c>
      <c r="AE8" s="5">
        <v>6</v>
      </c>
      <c r="AF8" t="str">
        <f>K8</f>
        <v>SET B</v>
      </c>
    </row>
    <row r="9" spans="1:32" x14ac:dyDescent="0.25">
      <c r="A9" s="4" t="s">
        <v>11</v>
      </c>
      <c r="B9" s="9">
        <v>0.47916666666666702</v>
      </c>
      <c r="C9" s="4">
        <v>1</v>
      </c>
      <c r="D9" s="4" t="s">
        <v>70</v>
      </c>
      <c r="E9" s="4" t="str">
        <f>K19</f>
        <v>MOSW</v>
      </c>
      <c r="F9" s="4" t="str">
        <f>K21</f>
        <v>OLIMPIJCZYK</v>
      </c>
      <c r="G9" s="4">
        <v>10</v>
      </c>
      <c r="H9" s="4">
        <v>1</v>
      </c>
      <c r="I9" s="4" t="s">
        <v>57</v>
      </c>
      <c r="Z9" s="14"/>
      <c r="AA9" s="15"/>
      <c r="AB9" s="15"/>
      <c r="AC9" s="15"/>
      <c r="AD9" s="17"/>
    </row>
    <row r="10" spans="1:32" x14ac:dyDescent="0.25">
      <c r="A10" s="4" t="s">
        <v>12</v>
      </c>
      <c r="B10" s="9">
        <v>0.5</v>
      </c>
      <c r="C10" s="4">
        <v>1</v>
      </c>
      <c r="D10" s="4" t="s">
        <v>45</v>
      </c>
      <c r="E10" s="4" t="str">
        <f>K2</f>
        <v>SET A</v>
      </c>
      <c r="F10" s="4" t="str">
        <f>K3</f>
        <v>MOSW A</v>
      </c>
      <c r="G10" s="4">
        <v>5</v>
      </c>
      <c r="H10" s="4">
        <v>2</v>
      </c>
      <c r="I10" s="4" t="s">
        <v>28</v>
      </c>
      <c r="Z10" s="16"/>
      <c r="AA10" s="2"/>
      <c r="AB10" s="2"/>
      <c r="AC10" s="2"/>
      <c r="AD10" s="17"/>
    </row>
    <row r="11" spans="1:32" x14ac:dyDescent="0.25">
      <c r="A11" s="4" t="s">
        <v>13</v>
      </c>
      <c r="B11" s="9">
        <v>0.52083333333333304</v>
      </c>
      <c r="C11" s="4">
        <v>1</v>
      </c>
      <c r="D11" s="4" t="s">
        <v>45</v>
      </c>
      <c r="E11" s="4" t="str">
        <f>K8</f>
        <v>SET B</v>
      </c>
      <c r="F11" s="4" t="str">
        <f>K5</f>
        <v>LEŚNA</v>
      </c>
      <c r="G11" s="4">
        <v>3</v>
      </c>
      <c r="H11" s="4">
        <v>7</v>
      </c>
      <c r="I11" s="4" t="s">
        <v>57</v>
      </c>
      <c r="K11" s="5" t="s">
        <v>49</v>
      </c>
      <c r="L11" s="6" t="s">
        <v>50</v>
      </c>
      <c r="M11" s="7"/>
      <c r="N11" s="6" t="s">
        <v>51</v>
      </c>
      <c r="O11" s="7"/>
      <c r="P11" s="6" t="s">
        <v>52</v>
      </c>
      <c r="Q11" s="7"/>
      <c r="R11" s="10"/>
      <c r="S11" s="10"/>
      <c r="T11" s="10"/>
      <c r="U11" s="10"/>
      <c r="V11" s="10"/>
      <c r="W11" s="10"/>
      <c r="X11" s="10"/>
      <c r="Y11" s="10"/>
      <c r="Z11" s="8"/>
      <c r="AA11" s="5" t="s">
        <v>32</v>
      </c>
      <c r="AB11" s="5">
        <f t="shared" ref="AB11:AB18" si="11">-W11-Y11-U11-S11-Q11-O11-M11</f>
        <v>0</v>
      </c>
      <c r="AC11" s="5" t="s">
        <v>34</v>
      </c>
      <c r="AD11" s="5" t="s">
        <v>97</v>
      </c>
      <c r="AE11" s="5" t="s">
        <v>31</v>
      </c>
      <c r="AF11" s="1" t="s">
        <v>42</v>
      </c>
    </row>
    <row r="12" spans="1:32" x14ac:dyDescent="0.25">
      <c r="A12" s="4" t="s">
        <v>14</v>
      </c>
      <c r="B12" s="9">
        <v>0.54166666666666696</v>
      </c>
      <c r="C12" s="4">
        <v>1</v>
      </c>
      <c r="D12" s="4" t="s">
        <v>45</v>
      </c>
      <c r="E12" s="4" t="str">
        <f>K6</f>
        <v>KALISZ</v>
      </c>
      <c r="F12" s="4" t="str">
        <f>K4</f>
        <v>MOSW B</v>
      </c>
      <c r="G12" s="4">
        <v>6</v>
      </c>
      <c r="H12" s="4">
        <v>4</v>
      </c>
      <c r="I12" s="4" t="s">
        <v>25</v>
      </c>
      <c r="K12" s="5" t="str">
        <f>AF6</f>
        <v>POWIŚLE</v>
      </c>
      <c r="L12" s="10"/>
      <c r="M12" s="10"/>
      <c r="N12" s="5">
        <f>G33</f>
        <v>7</v>
      </c>
      <c r="O12" s="5">
        <f>H33</f>
        <v>3</v>
      </c>
      <c r="P12" s="5">
        <f>H38</f>
        <v>8</v>
      </c>
      <c r="Q12" s="5">
        <f>G38</f>
        <v>3</v>
      </c>
      <c r="R12" s="10"/>
      <c r="S12" s="10"/>
      <c r="T12" s="10"/>
      <c r="U12" s="10"/>
      <c r="V12" s="10"/>
      <c r="W12" s="10"/>
      <c r="X12" s="10"/>
      <c r="Y12" s="10"/>
      <c r="Z12" s="8"/>
      <c r="AA12" s="5">
        <f t="shared" ref="AA12:AA19" si="12">X12+V12+T12+R12+P12+N12+L12</f>
        <v>15</v>
      </c>
      <c r="AB12" s="5">
        <f t="shared" ref="AB12:AB19" si="13">-M12-O12-Q12-S12-U12-W12-Y12</f>
        <v>-6</v>
      </c>
      <c r="AC12" s="5">
        <f t="shared" si="2"/>
        <v>9</v>
      </c>
      <c r="AD12" s="5" t="s">
        <v>98</v>
      </c>
      <c r="AE12" s="5">
        <v>6</v>
      </c>
      <c r="AF12" t="str">
        <f>K12</f>
        <v>POWIŚLE</v>
      </c>
    </row>
    <row r="13" spans="1:32" x14ac:dyDescent="0.25">
      <c r="A13" s="4" t="s">
        <v>15</v>
      </c>
      <c r="B13" s="9">
        <v>0.5625</v>
      </c>
      <c r="C13" s="4">
        <v>1</v>
      </c>
      <c r="D13" s="4" t="s">
        <v>70</v>
      </c>
      <c r="E13" s="4" t="str">
        <f>K18</f>
        <v>SET</v>
      </c>
      <c r="F13" s="4" t="str">
        <f>K19</f>
        <v>MOSW</v>
      </c>
      <c r="G13" s="4">
        <v>4</v>
      </c>
      <c r="H13" s="4">
        <v>5</v>
      </c>
      <c r="I13" s="4" t="s">
        <v>56</v>
      </c>
      <c r="K13" s="5" t="str">
        <f>AF7</f>
        <v>MOSW B</v>
      </c>
      <c r="L13" s="5">
        <f>O12</f>
        <v>3</v>
      </c>
      <c r="M13" s="5">
        <f>N12</f>
        <v>7</v>
      </c>
      <c r="N13" s="10"/>
      <c r="O13" s="10"/>
      <c r="P13" s="5">
        <f>G36</f>
        <v>8</v>
      </c>
      <c r="Q13" s="5">
        <f>H36</f>
        <v>1</v>
      </c>
      <c r="R13" s="10"/>
      <c r="S13" s="10"/>
      <c r="T13" s="10"/>
      <c r="U13" s="10"/>
      <c r="V13" s="10"/>
      <c r="W13" s="10"/>
      <c r="X13" s="10"/>
      <c r="Y13" s="10"/>
      <c r="Z13" s="8"/>
      <c r="AA13" s="5">
        <f t="shared" ref="AA13:AA20" si="14">N13+P13+R13+T13+V13+L13+X13</f>
        <v>11</v>
      </c>
      <c r="AB13" s="5">
        <f t="shared" ref="AB13:AB20" si="15">-W13-Y13-U13-S13-Q13-O13-M13</f>
        <v>-8</v>
      </c>
      <c r="AC13" s="5">
        <f t="shared" si="2"/>
        <v>3</v>
      </c>
      <c r="AD13" s="5" t="s">
        <v>99</v>
      </c>
      <c r="AE13" s="5">
        <v>4</v>
      </c>
      <c r="AF13" t="str">
        <f>K13</f>
        <v>MOSW B</v>
      </c>
    </row>
    <row r="14" spans="1:32" x14ac:dyDescent="0.25">
      <c r="A14" s="4" t="s">
        <v>16</v>
      </c>
      <c r="B14" s="9">
        <v>0.58333333333333304</v>
      </c>
      <c r="C14" s="4">
        <v>1</v>
      </c>
      <c r="D14" s="4" t="s">
        <v>45</v>
      </c>
      <c r="E14" s="4" t="str">
        <f>K2</f>
        <v>SET A</v>
      </c>
      <c r="F14" s="4" t="str">
        <f>K6</f>
        <v>KALISZ</v>
      </c>
      <c r="G14" s="4">
        <v>8</v>
      </c>
      <c r="H14" s="4">
        <v>5</v>
      </c>
      <c r="I14" s="4" t="s">
        <v>27</v>
      </c>
      <c r="K14" s="5" t="str">
        <f>AF8</f>
        <v>SET B</v>
      </c>
      <c r="L14" s="5">
        <f>Q12</f>
        <v>3</v>
      </c>
      <c r="M14" s="5">
        <f>P12</f>
        <v>8</v>
      </c>
      <c r="N14" s="5">
        <f>Q13</f>
        <v>1</v>
      </c>
      <c r="O14" s="5">
        <f>P13</f>
        <v>8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8"/>
      <c r="AA14" s="5">
        <f t="shared" ref="AA14:AA21" si="16">X14+V14+T14+R14+P14+N14+L14</f>
        <v>4</v>
      </c>
      <c r="AB14" s="5">
        <f t="shared" ref="AB14:AB21" si="17">-M14-O14-Q14-S14-U14-W14-Y14</f>
        <v>-16</v>
      </c>
      <c r="AC14" s="5">
        <f t="shared" si="2"/>
        <v>-12</v>
      </c>
      <c r="AD14" s="5" t="s">
        <v>100</v>
      </c>
      <c r="AE14" s="5">
        <v>2</v>
      </c>
      <c r="AF14" t="str">
        <f>K14</f>
        <v>SET B</v>
      </c>
    </row>
    <row r="15" spans="1:32" x14ac:dyDescent="0.25">
      <c r="A15" s="4" t="s">
        <v>17</v>
      </c>
      <c r="B15" s="9">
        <v>0.60416666666666696</v>
      </c>
      <c r="C15" s="4">
        <v>1</v>
      </c>
      <c r="D15" s="4" t="s">
        <v>45</v>
      </c>
      <c r="E15" s="4" t="str">
        <f>K7</f>
        <v>POWIŚLE</v>
      </c>
      <c r="F15" s="4" t="str">
        <f>K8</f>
        <v>SET B</v>
      </c>
      <c r="G15" s="4">
        <v>7</v>
      </c>
      <c r="H15" s="4">
        <v>3</v>
      </c>
      <c r="I15" s="4" t="s">
        <v>25</v>
      </c>
      <c r="Z15" s="14"/>
      <c r="AA15" s="15"/>
      <c r="AB15" s="15"/>
      <c r="AC15" s="15"/>
      <c r="AD15" s="17"/>
    </row>
    <row r="16" spans="1:32" x14ac:dyDescent="0.25">
      <c r="A16" s="4" t="s">
        <v>18</v>
      </c>
      <c r="B16" s="9">
        <v>0.625</v>
      </c>
      <c r="C16" s="4">
        <v>1</v>
      </c>
      <c r="D16" s="4" t="s">
        <v>45</v>
      </c>
      <c r="E16" s="4" t="str">
        <f>K4</f>
        <v>MOSW B</v>
      </c>
      <c r="F16" s="17" t="str">
        <f>K5</f>
        <v>LEŚNA</v>
      </c>
      <c r="G16" s="4">
        <v>3</v>
      </c>
      <c r="H16" s="4">
        <v>4</v>
      </c>
      <c r="I16" s="4" t="s">
        <v>24</v>
      </c>
      <c r="Z16" s="16"/>
      <c r="AA16" s="2"/>
      <c r="AB16" s="2"/>
      <c r="AC16" s="2"/>
      <c r="AD16" s="17"/>
    </row>
    <row r="17" spans="1:32" x14ac:dyDescent="0.25">
      <c r="A17" s="4" t="s">
        <v>19</v>
      </c>
      <c r="B17" s="9">
        <v>0.64583333333333404</v>
      </c>
      <c r="C17" s="4">
        <v>1</v>
      </c>
      <c r="D17" s="4" t="s">
        <v>70</v>
      </c>
      <c r="E17" s="4" t="str">
        <f>K20</f>
        <v>POWIŚLE</v>
      </c>
      <c r="F17" s="4" t="str">
        <f>K21</f>
        <v>OLIMPIJCZYK</v>
      </c>
      <c r="G17" s="4">
        <v>7</v>
      </c>
      <c r="H17" s="4">
        <v>1</v>
      </c>
      <c r="I17" s="4" t="s">
        <v>54</v>
      </c>
      <c r="K17" s="5" t="s">
        <v>53</v>
      </c>
      <c r="L17" s="6" t="s">
        <v>58</v>
      </c>
      <c r="M17" s="7"/>
      <c r="N17" s="6" t="s">
        <v>59</v>
      </c>
      <c r="O17" s="7"/>
      <c r="P17" s="6" t="s">
        <v>60</v>
      </c>
      <c r="Q17" s="7"/>
      <c r="R17" s="6" t="s">
        <v>61</v>
      </c>
      <c r="S17" s="7"/>
      <c r="T17" s="10"/>
      <c r="U17" s="10"/>
      <c r="V17" s="10"/>
      <c r="W17" s="10"/>
      <c r="X17" s="10"/>
      <c r="Y17" s="10"/>
      <c r="Z17" s="8"/>
      <c r="AA17" s="5" t="s">
        <v>32</v>
      </c>
      <c r="AB17" s="5">
        <f t="shared" ref="AB17" si="18">-M17-O17-Q17-S17-U17-W17-Y17</f>
        <v>0</v>
      </c>
      <c r="AC17" s="5" t="s">
        <v>34</v>
      </c>
      <c r="AD17" s="5" t="s">
        <v>97</v>
      </c>
      <c r="AE17" s="5" t="s">
        <v>31</v>
      </c>
      <c r="AF17" t="s">
        <v>42</v>
      </c>
    </row>
    <row r="18" spans="1:32" x14ac:dyDescent="0.25">
      <c r="A18" s="4" t="s">
        <v>62</v>
      </c>
      <c r="B18" s="9">
        <v>0.66666666666666696</v>
      </c>
      <c r="C18" s="4">
        <v>1</v>
      </c>
      <c r="D18" s="4" t="s">
        <v>45</v>
      </c>
      <c r="E18" s="4" t="str">
        <f>K3</f>
        <v>MOSW A</v>
      </c>
      <c r="F18" s="4" t="str">
        <f>K6</f>
        <v>KALISZ</v>
      </c>
      <c r="G18" s="4">
        <v>4</v>
      </c>
      <c r="H18" s="4">
        <v>0</v>
      </c>
      <c r="I18" s="4" t="s">
        <v>27</v>
      </c>
      <c r="K18" s="5" t="s">
        <v>54</v>
      </c>
      <c r="L18" s="10"/>
      <c r="M18" s="10"/>
      <c r="N18" s="5">
        <f>G13</f>
        <v>4</v>
      </c>
      <c r="O18" s="5">
        <f>H13</f>
        <v>5</v>
      </c>
      <c r="P18" s="5">
        <f>G5</f>
        <v>2</v>
      </c>
      <c r="Q18" s="5">
        <f>H5</f>
        <v>4</v>
      </c>
      <c r="R18" s="5">
        <f>H24</f>
        <v>12</v>
      </c>
      <c r="S18" s="5">
        <f>G24</f>
        <v>0</v>
      </c>
      <c r="T18" s="10"/>
      <c r="U18" s="10"/>
      <c r="V18" s="10"/>
      <c r="W18" s="10"/>
      <c r="X18" s="10"/>
      <c r="Y18" s="10"/>
      <c r="Z18" s="8"/>
      <c r="AA18" s="5">
        <f t="shared" ref="AA18" si="19">N18+P18+R18+T18+V18+L18+X18</f>
        <v>18</v>
      </c>
      <c r="AB18" s="5">
        <f t="shared" si="11"/>
        <v>-9</v>
      </c>
      <c r="AC18" s="5">
        <f t="shared" si="2"/>
        <v>9</v>
      </c>
      <c r="AD18" s="5" t="s">
        <v>100</v>
      </c>
      <c r="AE18" s="5">
        <v>5</v>
      </c>
      <c r="AF18" t="str">
        <f>K19</f>
        <v>MOSW</v>
      </c>
    </row>
    <row r="19" spans="1:32" x14ac:dyDescent="0.25">
      <c r="A19" s="4" t="s">
        <v>63</v>
      </c>
      <c r="B19" s="9">
        <v>0.6875</v>
      </c>
      <c r="C19" s="4">
        <v>1</v>
      </c>
      <c r="D19" s="4" t="s">
        <v>45</v>
      </c>
      <c r="E19" s="4" t="str">
        <f>K8</f>
        <v>SET B</v>
      </c>
      <c r="F19" s="4" t="str">
        <f>K4</f>
        <v>MOSW B</v>
      </c>
      <c r="G19" s="4">
        <v>3</v>
      </c>
      <c r="H19" s="4">
        <v>5</v>
      </c>
      <c r="I19" s="4" t="s">
        <v>24</v>
      </c>
      <c r="K19" s="5" t="s">
        <v>55</v>
      </c>
      <c r="L19" s="5">
        <f>O18</f>
        <v>5</v>
      </c>
      <c r="M19" s="5">
        <f>N18</f>
        <v>4</v>
      </c>
      <c r="N19" s="10"/>
      <c r="O19" s="10"/>
      <c r="P19" s="5">
        <f>G21</f>
        <v>4</v>
      </c>
      <c r="Q19" s="5">
        <f>H21</f>
        <v>4</v>
      </c>
      <c r="R19" s="5">
        <f>G9</f>
        <v>10</v>
      </c>
      <c r="S19" s="5">
        <f>H9</f>
        <v>1</v>
      </c>
      <c r="T19" s="10"/>
      <c r="U19" s="10"/>
      <c r="V19" s="10"/>
      <c r="W19" s="10"/>
      <c r="X19" s="10"/>
      <c r="Y19" s="10"/>
      <c r="Z19" s="8"/>
      <c r="AA19" s="5">
        <f t="shared" si="12"/>
        <v>19</v>
      </c>
      <c r="AB19" s="5">
        <f t="shared" si="13"/>
        <v>-9</v>
      </c>
      <c r="AC19" s="5">
        <f t="shared" si="2"/>
        <v>10</v>
      </c>
      <c r="AD19" s="5" t="s">
        <v>98</v>
      </c>
      <c r="AE19" s="5">
        <v>8</v>
      </c>
      <c r="AF19" t="str">
        <f>K20</f>
        <v>POWIŚLE</v>
      </c>
    </row>
    <row r="20" spans="1:32" x14ac:dyDescent="0.25">
      <c r="A20" s="4" t="s">
        <v>64</v>
      </c>
      <c r="B20" s="9">
        <v>0.70833333333333404</v>
      </c>
      <c r="C20" s="4">
        <v>1</v>
      </c>
      <c r="D20" s="4" t="s">
        <v>45</v>
      </c>
      <c r="E20" s="4" t="str">
        <f>K5</f>
        <v>LEŚNA</v>
      </c>
      <c r="F20" s="4" t="str">
        <f>K7</f>
        <v>POWIŚLE</v>
      </c>
      <c r="G20" s="4">
        <v>6</v>
      </c>
      <c r="H20" s="4">
        <v>3</v>
      </c>
      <c r="I20" s="4" t="s">
        <v>28</v>
      </c>
      <c r="K20" s="5" t="s">
        <v>57</v>
      </c>
      <c r="L20" s="5">
        <f>Q18</f>
        <v>4</v>
      </c>
      <c r="M20" s="5">
        <f>P18</f>
        <v>2</v>
      </c>
      <c r="N20" s="5">
        <f>Q19</f>
        <v>4</v>
      </c>
      <c r="O20" s="5">
        <f>P19</f>
        <v>4</v>
      </c>
      <c r="P20" s="10"/>
      <c r="Q20" s="10"/>
      <c r="R20" s="5">
        <f>G17</f>
        <v>7</v>
      </c>
      <c r="S20" s="5">
        <f>H17</f>
        <v>1</v>
      </c>
      <c r="T20" s="10"/>
      <c r="U20" s="10"/>
      <c r="V20" s="10"/>
      <c r="W20" s="10"/>
      <c r="X20" s="10"/>
      <c r="Y20" s="10"/>
      <c r="Z20" s="8"/>
      <c r="AA20" s="5">
        <f t="shared" si="14"/>
        <v>15</v>
      </c>
      <c r="AB20" s="5">
        <f t="shared" si="15"/>
        <v>-7</v>
      </c>
      <c r="AC20" s="5">
        <f t="shared" si="2"/>
        <v>8</v>
      </c>
      <c r="AD20" s="5" t="s">
        <v>99</v>
      </c>
      <c r="AE20" s="5">
        <v>8</v>
      </c>
      <c r="AF20" t="str">
        <f>K18</f>
        <v>SET</v>
      </c>
    </row>
    <row r="21" spans="1:32" x14ac:dyDescent="0.25">
      <c r="A21" s="4" t="s">
        <v>65</v>
      </c>
      <c r="B21" s="9">
        <v>0.72916666666666696</v>
      </c>
      <c r="C21" s="4">
        <v>1</v>
      </c>
      <c r="D21" s="4" t="s">
        <v>70</v>
      </c>
      <c r="E21" s="4" t="str">
        <f>K19</f>
        <v>MOSW</v>
      </c>
      <c r="F21" s="4" t="str">
        <f>K20</f>
        <v>POWIŚLE</v>
      </c>
      <c r="G21" s="4">
        <v>4</v>
      </c>
      <c r="H21" s="4">
        <v>4</v>
      </c>
      <c r="I21" s="4" t="s">
        <v>56</v>
      </c>
      <c r="J21" s="19"/>
      <c r="K21" s="5" t="s">
        <v>56</v>
      </c>
      <c r="L21" s="5">
        <f>S18</f>
        <v>0</v>
      </c>
      <c r="M21" s="5">
        <f>R18</f>
        <v>12</v>
      </c>
      <c r="N21" s="5">
        <f>S19</f>
        <v>1</v>
      </c>
      <c r="O21" s="5">
        <f>R19</f>
        <v>10</v>
      </c>
      <c r="P21" s="5">
        <f>S20</f>
        <v>1</v>
      </c>
      <c r="Q21" s="5">
        <f>R20</f>
        <v>7</v>
      </c>
      <c r="R21" s="10"/>
      <c r="S21" s="10"/>
      <c r="T21" s="10"/>
      <c r="U21" s="10"/>
      <c r="V21" s="10"/>
      <c r="W21" s="10"/>
      <c r="X21" s="10"/>
      <c r="Y21" s="10"/>
      <c r="Z21" s="8"/>
      <c r="AA21" s="5">
        <f t="shared" si="16"/>
        <v>2</v>
      </c>
      <c r="AB21" s="5">
        <f t="shared" si="17"/>
        <v>-29</v>
      </c>
      <c r="AC21" s="5">
        <f t="shared" si="2"/>
        <v>-27</v>
      </c>
      <c r="AD21" s="5" t="s">
        <v>101</v>
      </c>
      <c r="AE21" s="5">
        <v>3</v>
      </c>
      <c r="AF21" t="str">
        <f>K21</f>
        <v>OLIMPIJCZYK</v>
      </c>
    </row>
    <row r="22" spans="1:32" x14ac:dyDescent="0.25">
      <c r="A22" s="4" t="s">
        <v>66</v>
      </c>
      <c r="B22" s="9">
        <v>0.75</v>
      </c>
      <c r="C22" s="4">
        <v>1</v>
      </c>
      <c r="D22" s="4" t="s">
        <v>45</v>
      </c>
      <c r="E22" s="4" t="str">
        <f>K4</f>
        <v>MOSW B</v>
      </c>
      <c r="F22" s="4" t="str">
        <f>K2</f>
        <v>SET A</v>
      </c>
      <c r="G22" s="4">
        <v>1</v>
      </c>
      <c r="H22" s="4">
        <v>7</v>
      </c>
      <c r="I22" s="4" t="s">
        <v>27</v>
      </c>
    </row>
    <row r="23" spans="1:32" x14ac:dyDescent="0.25">
      <c r="A23" s="4" t="s">
        <v>67</v>
      </c>
      <c r="B23" s="9">
        <v>0.77083333333333404</v>
      </c>
      <c r="C23" s="4">
        <v>1</v>
      </c>
      <c r="D23" s="4" t="s">
        <v>45</v>
      </c>
      <c r="E23" s="4" t="str">
        <f>K3</f>
        <v>MOSW A</v>
      </c>
      <c r="F23" s="4" t="str">
        <f>K8</f>
        <v>SET B</v>
      </c>
      <c r="G23" s="4">
        <v>10</v>
      </c>
      <c r="H23" s="4">
        <v>1</v>
      </c>
      <c r="I23" s="4" t="s">
        <v>28</v>
      </c>
    </row>
    <row r="24" spans="1:32" x14ac:dyDescent="0.25">
      <c r="A24" s="4" t="s">
        <v>68</v>
      </c>
      <c r="B24" s="9">
        <v>0.79166666666666696</v>
      </c>
      <c r="C24" s="4">
        <v>1</v>
      </c>
      <c r="D24" s="4" t="s">
        <v>70</v>
      </c>
      <c r="E24" s="4" t="str">
        <f>K21</f>
        <v>OLIMPIJCZYK</v>
      </c>
      <c r="F24" s="4" t="str">
        <f>K18</f>
        <v>SET</v>
      </c>
      <c r="G24" s="4">
        <v>0</v>
      </c>
      <c r="H24" s="4">
        <v>12</v>
      </c>
      <c r="I24" s="4" t="s">
        <v>57</v>
      </c>
    </row>
    <row r="25" spans="1:32" x14ac:dyDescent="0.25">
      <c r="A25" s="4" t="s">
        <v>69</v>
      </c>
      <c r="B25" s="9">
        <v>0.812500000000001</v>
      </c>
      <c r="C25" s="4">
        <v>1</v>
      </c>
      <c r="D25" s="4" t="s">
        <v>45</v>
      </c>
      <c r="E25" s="4" t="str">
        <f>K7</f>
        <v>POWIŚLE</v>
      </c>
      <c r="F25" s="4" t="str">
        <f>K4</f>
        <v>MOSW B</v>
      </c>
      <c r="G25" s="4">
        <v>4</v>
      </c>
      <c r="H25" s="4">
        <v>5</v>
      </c>
      <c r="I25" s="4" t="s">
        <v>29</v>
      </c>
    </row>
    <row r="28" spans="1:32" x14ac:dyDescent="0.25">
      <c r="A28" s="4" t="s">
        <v>71</v>
      </c>
      <c r="B28" s="9">
        <v>0.33333333333333331</v>
      </c>
      <c r="C28" s="4">
        <v>1</v>
      </c>
      <c r="D28" s="4" t="s">
        <v>45</v>
      </c>
      <c r="E28" s="4" t="str">
        <f>K3</f>
        <v>MOSW A</v>
      </c>
      <c r="F28" s="4" t="str">
        <f>K7</f>
        <v>POWIŚLE</v>
      </c>
      <c r="G28" s="4">
        <v>5</v>
      </c>
      <c r="H28" s="4">
        <v>2</v>
      </c>
      <c r="I28" s="4" t="s">
        <v>29</v>
      </c>
    </row>
    <row r="29" spans="1:32" x14ac:dyDescent="0.25">
      <c r="A29" s="4" t="s">
        <v>72</v>
      </c>
      <c r="B29" s="9">
        <v>0.35416666666666669</v>
      </c>
      <c r="C29" s="4">
        <v>1</v>
      </c>
      <c r="D29" s="4" t="s">
        <v>45</v>
      </c>
      <c r="E29" s="4" t="str">
        <f>K6</f>
        <v>KALISZ</v>
      </c>
      <c r="F29" s="4" t="str">
        <f>K5</f>
        <v>LEŚNA</v>
      </c>
      <c r="G29" s="4">
        <v>4</v>
      </c>
      <c r="H29" s="4">
        <v>6</v>
      </c>
      <c r="I29" s="4" t="s">
        <v>26</v>
      </c>
    </row>
    <row r="30" spans="1:32" x14ac:dyDescent="0.25">
      <c r="A30" s="4" t="s">
        <v>73</v>
      </c>
      <c r="B30" s="9">
        <v>0.375</v>
      </c>
      <c r="C30" s="4">
        <v>1</v>
      </c>
      <c r="D30" s="4" t="s">
        <v>45</v>
      </c>
      <c r="E30" s="4" t="str">
        <f>K2</f>
        <v>SET A</v>
      </c>
      <c r="F30" s="4" t="str">
        <f>K8</f>
        <v>SET B</v>
      </c>
      <c r="G30" s="4">
        <v>6</v>
      </c>
      <c r="H30" s="4">
        <v>2</v>
      </c>
      <c r="I30" s="4" t="s">
        <v>25</v>
      </c>
    </row>
    <row r="31" spans="1:32" x14ac:dyDescent="0.25">
      <c r="A31" s="4" t="s">
        <v>74</v>
      </c>
      <c r="B31" s="9">
        <v>0.39583333333333298</v>
      </c>
      <c r="C31" s="4">
        <v>1</v>
      </c>
      <c r="D31" s="4" t="s">
        <v>87</v>
      </c>
      <c r="E31" s="4" t="str">
        <f>AF18</f>
        <v>MOSW</v>
      </c>
      <c r="F31" s="4" t="str">
        <f>AF21</f>
        <v>OLIMPIJCZYK</v>
      </c>
      <c r="G31" s="4">
        <v>10</v>
      </c>
      <c r="H31" s="4">
        <v>2</v>
      </c>
      <c r="I31" s="4" t="s">
        <v>43</v>
      </c>
    </row>
    <row r="32" spans="1:32" x14ac:dyDescent="0.25">
      <c r="A32" s="4" t="s">
        <v>75</v>
      </c>
      <c r="B32" s="9">
        <v>0.41666666666666702</v>
      </c>
      <c r="C32" s="4">
        <v>1</v>
      </c>
      <c r="D32" s="4" t="s">
        <v>87</v>
      </c>
      <c r="E32" s="4" t="str">
        <f>AF19</f>
        <v>POWIŚLE</v>
      </c>
      <c r="F32" s="4" t="str">
        <f>AF20</f>
        <v>SET</v>
      </c>
      <c r="G32" s="4">
        <v>4</v>
      </c>
      <c r="H32" s="4">
        <v>6</v>
      </c>
      <c r="I32" s="4" t="s">
        <v>44</v>
      </c>
    </row>
    <row r="33" spans="1:9" x14ac:dyDescent="0.25">
      <c r="A33" s="4" t="s">
        <v>76</v>
      </c>
      <c r="B33" s="9">
        <v>0.4375</v>
      </c>
      <c r="C33" s="4">
        <v>1</v>
      </c>
      <c r="D33" s="4" t="s">
        <v>88</v>
      </c>
      <c r="E33" s="4" t="str">
        <f>K12</f>
        <v>POWIŚLE</v>
      </c>
      <c r="F33" s="4" t="str">
        <f>K13</f>
        <v>MOSW B</v>
      </c>
      <c r="G33" s="4">
        <v>7</v>
      </c>
      <c r="H33" s="4">
        <v>3</v>
      </c>
      <c r="I33" s="4" t="s">
        <v>48</v>
      </c>
    </row>
    <row r="34" spans="1:9" x14ac:dyDescent="0.25">
      <c r="A34" s="4" t="s">
        <v>77</v>
      </c>
      <c r="B34" s="9">
        <v>0.45833333333333298</v>
      </c>
      <c r="C34" s="4">
        <v>1</v>
      </c>
      <c r="D34" s="4" t="s">
        <v>87</v>
      </c>
      <c r="E34" s="4" t="str">
        <f>AF2</f>
        <v>SET A</v>
      </c>
      <c r="F34" s="4" t="str">
        <f>AF5</f>
        <v>KALISZ</v>
      </c>
      <c r="G34" s="4">
        <v>5</v>
      </c>
      <c r="H34" s="4">
        <v>4</v>
      </c>
      <c r="I34" s="4" t="s">
        <v>80</v>
      </c>
    </row>
    <row r="35" spans="1:9" x14ac:dyDescent="0.25">
      <c r="A35" s="4" t="s">
        <v>78</v>
      </c>
      <c r="B35" s="9">
        <v>0.47916666666666702</v>
      </c>
      <c r="C35" s="4">
        <v>1</v>
      </c>
      <c r="D35" s="4" t="s">
        <v>87</v>
      </c>
      <c r="E35" s="4" t="str">
        <f>AF3</f>
        <v>MOSW A</v>
      </c>
      <c r="F35" s="4" t="str">
        <f>AF4</f>
        <v>LEŚNA</v>
      </c>
      <c r="G35" s="4">
        <v>3</v>
      </c>
      <c r="H35" s="4">
        <v>1</v>
      </c>
      <c r="I35" s="4" t="s">
        <v>81</v>
      </c>
    </row>
    <row r="36" spans="1:9" x14ac:dyDescent="0.25">
      <c r="A36" s="4" t="s">
        <v>79</v>
      </c>
      <c r="B36" s="9">
        <v>0.5</v>
      </c>
      <c r="C36" s="4">
        <v>1</v>
      </c>
      <c r="D36" s="4" t="s">
        <v>88</v>
      </c>
      <c r="E36" s="4" t="str">
        <f>K13</f>
        <v>MOSW B</v>
      </c>
      <c r="F36" s="4" t="str">
        <f>K14</f>
        <v>SET B</v>
      </c>
      <c r="G36" s="4">
        <v>8</v>
      </c>
      <c r="H36" s="4">
        <v>1</v>
      </c>
      <c r="I36" s="4" t="s">
        <v>46</v>
      </c>
    </row>
    <row r="37" spans="1:9" x14ac:dyDescent="0.25">
      <c r="A37" s="4" t="s">
        <v>82</v>
      </c>
      <c r="B37" s="9">
        <v>0.52083333333333304</v>
      </c>
      <c r="C37" s="4">
        <v>1</v>
      </c>
      <c r="D37" s="4" t="s">
        <v>89</v>
      </c>
      <c r="E37" s="4" t="str">
        <f>IF(G31&gt;H31,F31,E31)</f>
        <v>OLIMPIJCZYK</v>
      </c>
      <c r="F37" s="4" t="str">
        <f>IF(G32&gt;H32,F32,E32)</f>
        <v>POWIŚLE</v>
      </c>
      <c r="G37" s="4">
        <v>3</v>
      </c>
      <c r="H37" s="4">
        <v>6</v>
      </c>
      <c r="I37" s="4" t="s">
        <v>94</v>
      </c>
    </row>
    <row r="38" spans="1:9" x14ac:dyDescent="0.25">
      <c r="A38" s="4" t="s">
        <v>83</v>
      </c>
      <c r="B38" s="9">
        <v>0.54166666666666696</v>
      </c>
      <c r="C38" s="4">
        <v>1</v>
      </c>
      <c r="D38" s="4" t="s">
        <v>88</v>
      </c>
      <c r="E38" s="4" t="str">
        <f>K14</f>
        <v>SET B</v>
      </c>
      <c r="F38" s="4" t="str">
        <f>K12</f>
        <v>POWIŚLE</v>
      </c>
      <c r="G38" s="4">
        <v>3</v>
      </c>
      <c r="H38" s="4">
        <v>8</v>
      </c>
      <c r="I38" s="4" t="s">
        <v>47</v>
      </c>
    </row>
    <row r="39" spans="1:9" x14ac:dyDescent="0.25">
      <c r="A39" s="4" t="s">
        <v>84</v>
      </c>
      <c r="B39" s="9">
        <v>0.5625</v>
      </c>
      <c r="C39" s="4">
        <v>1</v>
      </c>
      <c r="D39" s="4" t="s">
        <v>89</v>
      </c>
      <c r="E39" s="4" t="str">
        <f>IF(G34&gt;H34,F34,H34)</f>
        <v>KALISZ</v>
      </c>
      <c r="F39" s="4" t="str">
        <f>IF(G35&gt;H35,F35,E35)</f>
        <v>LEŚNA</v>
      </c>
      <c r="G39" s="4">
        <v>3</v>
      </c>
      <c r="H39" s="4">
        <v>4</v>
      </c>
      <c r="I39" s="4" t="s">
        <v>93</v>
      </c>
    </row>
    <row r="40" spans="1:9" x14ac:dyDescent="0.25">
      <c r="A40" s="4" t="s">
        <v>85</v>
      </c>
      <c r="B40" s="9">
        <v>0.58333333333333304</v>
      </c>
      <c r="C40" s="4">
        <v>1</v>
      </c>
      <c r="D40" s="4" t="s">
        <v>90</v>
      </c>
      <c r="E40" s="4" t="str">
        <f>IF(G31&gt;H31,E31,F31)</f>
        <v>MOSW</v>
      </c>
      <c r="F40" s="4" t="str">
        <f>IF(G32&gt;H32,E32,F32)</f>
        <v>SET</v>
      </c>
      <c r="G40" s="4">
        <v>5</v>
      </c>
      <c r="H40" s="4">
        <v>7</v>
      </c>
      <c r="I40" s="4" t="s">
        <v>92</v>
      </c>
    </row>
    <row r="41" spans="1:9" x14ac:dyDescent="0.25">
      <c r="A41" s="4" t="s">
        <v>86</v>
      </c>
      <c r="B41" s="9">
        <v>0.60416666666666696</v>
      </c>
      <c r="C41" s="4">
        <v>1</v>
      </c>
      <c r="D41" s="4" t="s">
        <v>90</v>
      </c>
      <c r="E41" s="4" t="str">
        <f>IF(G34&gt;H34,E34,F34)</f>
        <v>SET A</v>
      </c>
      <c r="F41" s="4" t="str">
        <f>IF(G35&gt;H35,E35,F35)</f>
        <v>MOSW A</v>
      </c>
      <c r="G41" s="4">
        <v>2</v>
      </c>
      <c r="H41" s="4">
        <v>5</v>
      </c>
      <c r="I41" s="4" t="s">
        <v>91</v>
      </c>
    </row>
    <row r="44" spans="1:9" x14ac:dyDescent="0.25">
      <c r="E44" s="4" t="s">
        <v>95</v>
      </c>
      <c r="I44" s="4" t="s">
        <v>96</v>
      </c>
    </row>
    <row r="45" spans="1:9" x14ac:dyDescent="0.25">
      <c r="D45" s="4">
        <v>1</v>
      </c>
      <c r="E45" s="4" t="str">
        <f>IF(G41&gt;H41,E41,F41)</f>
        <v>MOSW A</v>
      </c>
      <c r="H45" s="4">
        <v>1</v>
      </c>
      <c r="I45" s="4" t="str">
        <f>IF(G40&gt;H40,E40,F40)</f>
        <v>SET</v>
      </c>
    </row>
    <row r="46" spans="1:9" x14ac:dyDescent="0.25">
      <c r="D46" s="4">
        <v>2</v>
      </c>
      <c r="E46" s="4" t="str">
        <f>IF(G41&gt;H41,F41,E41)</f>
        <v>SET A</v>
      </c>
      <c r="H46" s="4">
        <v>2</v>
      </c>
      <c r="I46" s="4" t="str">
        <f>IF(G40&gt;H40,F40,E40)</f>
        <v>MOSW</v>
      </c>
    </row>
    <row r="47" spans="1:9" x14ac:dyDescent="0.25">
      <c r="D47" s="4">
        <v>3</v>
      </c>
      <c r="E47" s="4" t="str">
        <f>IF(G39&gt;H39,E39,F39)</f>
        <v>LEŚNA</v>
      </c>
      <c r="H47" s="4">
        <v>3</v>
      </c>
      <c r="I47" s="4" t="str">
        <f>IF(G37&gt;H37,E37,F37)</f>
        <v>POWIŚLE</v>
      </c>
    </row>
    <row r="48" spans="1:9" x14ac:dyDescent="0.25">
      <c r="D48" s="4">
        <v>4</v>
      </c>
      <c r="E48" s="4" t="str">
        <f>IF(G39&gt;H39,F39,E39)</f>
        <v>KALISZ</v>
      </c>
      <c r="H48" s="4">
        <v>4</v>
      </c>
      <c r="I48" s="4" t="str">
        <f>IF(G37&gt;H37,F37,E37)</f>
        <v>OLIMPIJCZYK</v>
      </c>
    </row>
    <row r="49" spans="4:5" x14ac:dyDescent="0.25">
      <c r="D49" s="4">
        <v>5</v>
      </c>
      <c r="E49" s="4" t="str">
        <f>AF12</f>
        <v>POWIŚLE</v>
      </c>
    </row>
    <row r="50" spans="4:5" x14ac:dyDescent="0.25">
      <c r="D50" s="4">
        <v>6</v>
      </c>
      <c r="E50" s="4" t="str">
        <f>AF13</f>
        <v>MOSW B</v>
      </c>
    </row>
    <row r="51" spans="4:5" x14ac:dyDescent="0.25">
      <c r="D51" s="4">
        <v>7</v>
      </c>
      <c r="E51" s="4" t="str">
        <f>AF14</f>
        <v>SET B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2016-08-16T04:45:32Z</dcterms:modified>
</cp:coreProperties>
</file>